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部门基本支出情况表" sheetId="3" r:id="rId1"/>
  </sheets>
  <calcPr calcId="152511"/>
</workbook>
</file>

<file path=xl/calcChain.xml><?xml version="1.0" encoding="utf-8"?>
<calcChain xmlns="http://schemas.openxmlformats.org/spreadsheetml/2006/main">
  <c r="R40" i="3" l="1"/>
  <c r="R42" i="3"/>
  <c r="R43" i="3"/>
  <c r="R44" i="3"/>
  <c r="R45" i="3"/>
  <c r="R46" i="3"/>
  <c r="T45" i="3"/>
  <c r="U45" i="3"/>
  <c r="S45" i="3"/>
  <c r="J45" i="3"/>
  <c r="K45" i="3"/>
  <c r="L45" i="3"/>
  <c r="M45" i="3"/>
  <c r="N45" i="3"/>
  <c r="O45" i="3"/>
  <c r="P45" i="3"/>
  <c r="Q45" i="3"/>
  <c r="I45" i="3"/>
  <c r="R30" i="3"/>
  <c r="R31" i="3"/>
  <c r="R32" i="3"/>
  <c r="R33" i="3"/>
  <c r="R34" i="3"/>
  <c r="R35" i="3"/>
  <c r="R36" i="3"/>
  <c r="R38" i="3"/>
  <c r="U41" i="3"/>
  <c r="T41" i="3"/>
  <c r="S41" i="3"/>
  <c r="R41" i="3" s="1"/>
  <c r="J41" i="3"/>
  <c r="K41" i="3"/>
  <c r="L41" i="3"/>
  <c r="M41" i="3"/>
  <c r="N41" i="3"/>
  <c r="O41" i="3"/>
  <c r="P41" i="3"/>
  <c r="Q41" i="3"/>
  <c r="I41" i="3"/>
  <c r="T39" i="3"/>
  <c r="U39" i="3"/>
  <c r="S39" i="3"/>
  <c r="R39" i="3" s="1"/>
  <c r="J39" i="3"/>
  <c r="K39" i="3"/>
  <c r="L39" i="3"/>
  <c r="M39" i="3"/>
  <c r="N39" i="3"/>
  <c r="O39" i="3"/>
  <c r="P39" i="3"/>
  <c r="Q39" i="3"/>
  <c r="I39" i="3"/>
  <c r="T37" i="3"/>
  <c r="U37" i="3"/>
  <c r="U27" i="3" s="1"/>
  <c r="U21" i="3" s="1"/>
  <c r="S37" i="3"/>
  <c r="J37" i="3"/>
  <c r="K37" i="3"/>
  <c r="L37" i="3"/>
  <c r="M37" i="3"/>
  <c r="N37" i="3"/>
  <c r="O37" i="3"/>
  <c r="P37" i="3"/>
  <c r="Q37" i="3"/>
  <c r="I37" i="3"/>
  <c r="U28" i="3"/>
  <c r="T28" i="3"/>
  <c r="S28" i="3"/>
  <c r="J28" i="3"/>
  <c r="K28" i="3"/>
  <c r="K27" i="3" s="1"/>
  <c r="L28" i="3"/>
  <c r="L27" i="3" s="1"/>
  <c r="M28" i="3"/>
  <c r="N28" i="3"/>
  <c r="O28" i="3"/>
  <c r="P28" i="3"/>
  <c r="Q28" i="3"/>
  <c r="I28" i="3"/>
  <c r="U23" i="3"/>
  <c r="U22" i="3" s="1"/>
  <c r="T23" i="3"/>
  <c r="T22" i="3" s="1"/>
  <c r="S23" i="3"/>
  <c r="S22" i="3" s="1"/>
  <c r="J23" i="3"/>
  <c r="J22" i="3" s="1"/>
  <c r="K23" i="3"/>
  <c r="K22" i="3" s="1"/>
  <c r="L23" i="3"/>
  <c r="L22" i="3" s="1"/>
  <c r="M23" i="3"/>
  <c r="M22" i="3" s="1"/>
  <c r="N23" i="3"/>
  <c r="O23" i="3"/>
  <c r="O22" i="3" s="1"/>
  <c r="P23" i="3"/>
  <c r="P22" i="3" s="1"/>
  <c r="Q23" i="3"/>
  <c r="Q22" i="3" s="1"/>
  <c r="I23" i="3"/>
  <c r="I22" i="3" s="1"/>
  <c r="N22" i="3"/>
  <c r="U16" i="3"/>
  <c r="U15" i="3" s="1"/>
  <c r="U14" i="3" s="1"/>
  <c r="U13" i="3" s="1"/>
  <c r="U12" i="3" s="1"/>
  <c r="U11" i="3" s="1"/>
  <c r="U10" i="3" s="1"/>
  <c r="U9" i="3" s="1"/>
  <c r="T16" i="3"/>
  <c r="T15" i="3" s="1"/>
  <c r="T14" i="3" s="1"/>
  <c r="S16" i="3"/>
  <c r="J16" i="3"/>
  <c r="J15" i="3" s="1"/>
  <c r="J14" i="3" s="1"/>
  <c r="K16" i="3"/>
  <c r="K15" i="3" s="1"/>
  <c r="K14" i="3" s="1"/>
  <c r="L16" i="3"/>
  <c r="L15" i="3" s="1"/>
  <c r="L14" i="3" s="1"/>
  <c r="M16" i="3"/>
  <c r="M15" i="3" s="1"/>
  <c r="M14" i="3" s="1"/>
  <c r="N16" i="3"/>
  <c r="N15" i="3" s="1"/>
  <c r="N14" i="3" s="1"/>
  <c r="O16" i="3"/>
  <c r="O15" i="3" s="1"/>
  <c r="O14" i="3" s="1"/>
  <c r="P16" i="3"/>
  <c r="P15" i="3" s="1"/>
  <c r="P14" i="3" s="1"/>
  <c r="Q16" i="3"/>
  <c r="Q15" i="3" s="1"/>
  <c r="Q14" i="3" s="1"/>
  <c r="I16" i="3"/>
  <c r="I15" i="3" s="1"/>
  <c r="I14" i="3" s="1"/>
  <c r="H17" i="3"/>
  <c r="H18" i="3"/>
  <c r="G18" i="3" s="1"/>
  <c r="H19" i="3"/>
  <c r="G19" i="3" s="1"/>
  <c r="H20" i="3"/>
  <c r="G20" i="3" s="1"/>
  <c r="H24" i="3"/>
  <c r="G24" i="3" s="1"/>
  <c r="H25" i="3"/>
  <c r="G25" i="3" s="1"/>
  <c r="H26" i="3"/>
  <c r="G26" i="3" s="1"/>
  <c r="H29" i="3"/>
  <c r="H32" i="3"/>
  <c r="H35" i="3"/>
  <c r="G35" i="3" s="1"/>
  <c r="F35" i="3" s="1"/>
  <c r="H36" i="3"/>
  <c r="H38" i="3"/>
  <c r="G38" i="3" s="1"/>
  <c r="H40" i="3"/>
  <c r="G40" i="3" s="1"/>
  <c r="F40" i="3" s="1"/>
  <c r="H42" i="3"/>
  <c r="G42" i="3" s="1"/>
  <c r="H43" i="3"/>
  <c r="G43" i="3" s="1"/>
  <c r="H44" i="3"/>
  <c r="H46" i="3"/>
  <c r="G46" i="3" s="1"/>
  <c r="R17" i="3"/>
  <c r="R18" i="3"/>
  <c r="R19" i="3"/>
  <c r="R20" i="3"/>
  <c r="R23" i="3"/>
  <c r="R24" i="3"/>
  <c r="R25" i="3"/>
  <c r="R26" i="3"/>
  <c r="R29" i="3"/>
  <c r="G17" i="3"/>
  <c r="G29" i="3"/>
  <c r="G32" i="3"/>
  <c r="F32" i="3" s="1"/>
  <c r="G36" i="3"/>
  <c r="F36" i="3" s="1"/>
  <c r="G44" i="3"/>
  <c r="F20" i="3" l="1"/>
  <c r="F19" i="3"/>
  <c r="F18" i="3"/>
  <c r="F26" i="3"/>
  <c r="R16" i="3"/>
  <c r="H45" i="3"/>
  <c r="G45" i="3" s="1"/>
  <c r="F45" i="3" s="1"/>
  <c r="F46" i="3"/>
  <c r="K13" i="3"/>
  <c r="K12" i="3" s="1"/>
  <c r="K11" i="3" s="1"/>
  <c r="K10" i="3" s="1"/>
  <c r="K9" i="3" s="1"/>
  <c r="L13" i="3"/>
  <c r="L12" i="3" s="1"/>
  <c r="L11" i="3" s="1"/>
  <c r="L10" i="3" s="1"/>
  <c r="L9" i="3" s="1"/>
  <c r="L21" i="3"/>
  <c r="H37" i="3"/>
  <c r="G37" i="3" s="1"/>
  <c r="I27" i="3"/>
  <c r="I21" i="3" s="1"/>
  <c r="I13" i="3" s="1"/>
  <c r="R37" i="3"/>
  <c r="Q27" i="3"/>
  <c r="Q21" i="3" s="1"/>
  <c r="Q13" i="3" s="1"/>
  <c r="Q12" i="3" s="1"/>
  <c r="Q11" i="3" s="1"/>
  <c r="Q10" i="3" s="1"/>
  <c r="Q9" i="3" s="1"/>
  <c r="F17" i="3"/>
  <c r="F24" i="3"/>
  <c r="H39" i="3"/>
  <c r="G39" i="3" s="1"/>
  <c r="F39" i="3" s="1"/>
  <c r="F42" i="3"/>
  <c r="F25" i="3"/>
  <c r="S15" i="3"/>
  <c r="S14" i="3" s="1"/>
  <c r="H41" i="3"/>
  <c r="G41" i="3" s="1"/>
  <c r="F41" i="3" s="1"/>
  <c r="S27" i="3"/>
  <c r="S21" i="3" s="1"/>
  <c r="F38" i="3"/>
  <c r="R28" i="3"/>
  <c r="J27" i="3"/>
  <c r="J21" i="3" s="1"/>
  <c r="J13" i="3" s="1"/>
  <c r="J12" i="3" s="1"/>
  <c r="J11" i="3" s="1"/>
  <c r="J10" i="3" s="1"/>
  <c r="J9" i="3" s="1"/>
  <c r="K21" i="3"/>
  <c r="T27" i="3"/>
  <c r="T21" i="3" s="1"/>
  <c r="N27" i="3"/>
  <c r="N21" i="3" s="1"/>
  <c r="N13" i="3" s="1"/>
  <c r="N12" i="3" s="1"/>
  <c r="N11" i="3" s="1"/>
  <c r="N10" i="3" s="1"/>
  <c r="N9" i="3" s="1"/>
  <c r="O27" i="3"/>
  <c r="O21" i="3" s="1"/>
  <c r="O13" i="3" s="1"/>
  <c r="O12" i="3" s="1"/>
  <c r="O11" i="3" s="1"/>
  <c r="O10" i="3" s="1"/>
  <c r="O9" i="3" s="1"/>
  <c r="P27" i="3"/>
  <c r="P21" i="3" s="1"/>
  <c r="P13" i="3" s="1"/>
  <c r="P12" i="3" s="1"/>
  <c r="P11" i="3" s="1"/>
  <c r="P10" i="3" s="1"/>
  <c r="P9" i="3" s="1"/>
  <c r="M27" i="3"/>
  <c r="H28" i="3"/>
  <c r="G28" i="3" s="1"/>
  <c r="H23" i="3"/>
  <c r="G23" i="3" s="1"/>
  <c r="F23" i="3" s="1"/>
  <c r="R22" i="3"/>
  <c r="H22" i="3"/>
  <c r="G22" i="3" s="1"/>
  <c r="H14" i="3"/>
  <c r="G14" i="3" s="1"/>
  <c r="H16" i="3"/>
  <c r="G16" i="3" s="1"/>
  <c r="H15" i="3"/>
  <c r="G15" i="3" s="1"/>
  <c r="F43" i="3"/>
  <c r="F44" i="3"/>
  <c r="F29" i="3"/>
  <c r="R21" i="3" l="1"/>
  <c r="F37" i="3"/>
  <c r="T13" i="3"/>
  <c r="T12" i="3" s="1"/>
  <c r="T11" i="3" s="1"/>
  <c r="T10" i="3" s="1"/>
  <c r="T9" i="3" s="1"/>
  <c r="F16" i="3"/>
  <c r="R27" i="3"/>
  <c r="S13" i="3"/>
  <c r="S12" i="3" s="1"/>
  <c r="S11" i="3" s="1"/>
  <c r="S10" i="3" s="1"/>
  <c r="S9" i="3" s="1"/>
  <c r="R9" i="3" s="1"/>
  <c r="I12" i="3"/>
  <c r="I11" i="3" s="1"/>
  <c r="I10" i="3" s="1"/>
  <c r="I9" i="3" s="1"/>
  <c r="F28" i="3"/>
  <c r="R15" i="3"/>
  <c r="F15" i="3" s="1"/>
  <c r="R14" i="3"/>
  <c r="F14" i="3" s="1"/>
  <c r="H27" i="3"/>
  <c r="G27" i="3" s="1"/>
  <c r="F27" i="3" s="1"/>
  <c r="M21" i="3"/>
  <c r="M13" i="3" s="1"/>
  <c r="H13" i="3" s="1"/>
  <c r="F22" i="3"/>
  <c r="R13" i="3" l="1"/>
  <c r="H21" i="3"/>
  <c r="G21" i="3" s="1"/>
  <c r="F21" i="3" s="1"/>
  <c r="R10" i="3"/>
  <c r="R12" i="3"/>
  <c r="R11" i="3"/>
  <c r="M12" i="3"/>
  <c r="G13" i="3"/>
  <c r="F13" i="3" l="1"/>
  <c r="M11" i="3"/>
  <c r="H12" i="3"/>
  <c r="G12" i="3" s="1"/>
  <c r="F12" i="3" s="1"/>
  <c r="M10" i="3" l="1"/>
  <c r="H11" i="3"/>
  <c r="G11" i="3" s="1"/>
  <c r="F11" i="3" s="1"/>
  <c r="M9" i="3" l="1"/>
  <c r="H9" i="3" s="1"/>
  <c r="G9" i="3" s="1"/>
  <c r="F9" i="3" s="1"/>
  <c r="H10" i="3"/>
  <c r="G10" i="3" s="1"/>
  <c r="F10" i="3" s="1"/>
</calcChain>
</file>

<file path=xl/sharedStrings.xml><?xml version="1.0" encoding="utf-8"?>
<sst xmlns="http://schemas.openxmlformats.org/spreadsheetml/2006/main" count="73" uniqueCount="63">
  <si>
    <t>单位：万元</t>
  </si>
  <si>
    <t>合计</t>
  </si>
  <si>
    <t>小计</t>
  </si>
  <si>
    <t>类</t>
  </si>
  <si>
    <t>款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</si>
  <si>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</si>
  <si>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</si>
  <si>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</si>
  <si>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</si>
  <si>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</si>
  <si>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</si>
  <si>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</si>
  <si>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</si>
  <si>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</si>
  <si>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财政专户管理的收入</t>
  </si>
  <si>
    <t>国有资源（资产）有偿使用收入成本补偿</t>
  </si>
  <si>
    <t>上年结转</t>
  </si>
  <si>
    <t>事业收入</t>
  </si>
  <si>
    <t>单位名称：云南中医药大学</t>
    <phoneticPr fontId="7" type="noConversion"/>
  </si>
  <si>
    <t xml:space="preserve">  云南中医药大学</t>
    <phoneticPr fontId="7" type="noConversion"/>
  </si>
  <si>
    <t xml:space="preserve"> 部门项目支出情况表</t>
    <phoneticPr fontId="7" type="noConversion"/>
  </si>
  <si>
    <t>项</t>
    <phoneticPr fontId="7" type="noConversion"/>
  </si>
  <si>
    <t>单位名称（功能科目.项目.部门预算经济科目）</t>
    <phoneticPr fontId="7" type="noConversion"/>
  </si>
  <si>
    <t>是否政府采购</t>
    <phoneticPr fontId="7" type="noConversion"/>
  </si>
  <si>
    <t>执法办案补助</t>
    <phoneticPr fontId="7" type="noConversion"/>
  </si>
  <si>
    <t>　　教育支出</t>
    <phoneticPr fontId="7" type="noConversion"/>
  </si>
  <si>
    <t>　　　　高等教育</t>
    <phoneticPr fontId="7" type="noConversion"/>
  </si>
  <si>
    <t>　　教育收费成本项目专项资金</t>
    <phoneticPr fontId="7" type="noConversion"/>
  </si>
  <si>
    <t>　　　云南中医学院教育收费成本项目专项资金</t>
    <phoneticPr fontId="7" type="noConversion"/>
  </si>
  <si>
    <t>否</t>
    <phoneticPr fontId="7" type="noConversion"/>
  </si>
  <si>
    <t>　　　　　商品和服务支出</t>
    <phoneticPr fontId="7" type="noConversion"/>
  </si>
  <si>
    <t>　　　　　　　印刷费</t>
    <phoneticPr fontId="7" type="noConversion"/>
  </si>
  <si>
    <t>　　　　　　　会议费</t>
    <phoneticPr fontId="7" type="noConversion"/>
  </si>
  <si>
    <t>　　　　　　　劳务费</t>
    <phoneticPr fontId="7" type="noConversion"/>
  </si>
  <si>
    <t>　　　　　　　委托业务费</t>
    <phoneticPr fontId="7" type="noConversion"/>
  </si>
  <si>
    <t>　　支持各类学校发展专项资金</t>
    <phoneticPr fontId="7" type="noConversion"/>
  </si>
  <si>
    <t>　　　云南中医学院教学科研设备采购专项资金</t>
    <phoneticPr fontId="7" type="noConversion"/>
  </si>
  <si>
    <t>功能科目编码</t>
    <phoneticPr fontId="7" type="noConversion"/>
  </si>
  <si>
    <t>02</t>
    <phoneticPr fontId="7" type="noConversion"/>
  </si>
  <si>
    <t>　　　普通教育</t>
    <phoneticPr fontId="7" type="noConversion"/>
  </si>
  <si>
    <t>05</t>
    <phoneticPr fontId="7" type="noConversion"/>
  </si>
  <si>
    <t>是</t>
    <phoneticPr fontId="7" type="noConversion"/>
  </si>
  <si>
    <t>　　　　　　　其他资本性支出</t>
    <phoneticPr fontId="7" type="noConversion"/>
  </si>
  <si>
    <t>　　　　　资本性支出</t>
    <phoneticPr fontId="7" type="noConversion"/>
  </si>
  <si>
    <t>　　　云南中医学院教学科研运转运行专项资金</t>
    <phoneticPr fontId="7" type="noConversion"/>
  </si>
  <si>
    <t>　　　　　　　咨询费</t>
    <phoneticPr fontId="7" type="noConversion"/>
  </si>
  <si>
    <t>　　　　　　　差旅费</t>
    <phoneticPr fontId="7" type="noConversion"/>
  </si>
  <si>
    <t>　　　　　　　专用材料费</t>
    <phoneticPr fontId="7" type="noConversion"/>
  </si>
  <si>
    <t>　　　　　　　专用燃料费</t>
    <phoneticPr fontId="7" type="noConversion"/>
  </si>
  <si>
    <t>　　　　　商品和服务支出</t>
    <phoneticPr fontId="7" type="noConversion"/>
  </si>
  <si>
    <t>　　　　　对个人和家庭的补助</t>
    <phoneticPr fontId="7" type="noConversion"/>
  </si>
  <si>
    <t>　　　　　　　生活补助</t>
    <phoneticPr fontId="7" type="noConversion"/>
  </si>
  <si>
    <t>　　　　　债务利息及费用支出</t>
    <phoneticPr fontId="7" type="noConversion"/>
  </si>
  <si>
    <t>　　　　　　　国处债务付息</t>
    <phoneticPr fontId="7" type="noConversion"/>
  </si>
  <si>
    <t>　　　　　　　房屋建筑物购建</t>
    <phoneticPr fontId="7" type="noConversion"/>
  </si>
  <si>
    <t>　　　　　　　专用设备购置</t>
    <phoneticPr fontId="7" type="noConversion"/>
  </si>
  <si>
    <t>　　　　　　　无形资产购置</t>
    <phoneticPr fontId="7" type="noConversion"/>
  </si>
  <si>
    <t>　　上年结转项目</t>
    <phoneticPr fontId="7" type="noConversion"/>
  </si>
  <si>
    <t>　　　追加下达2018年学生资助补助经费（高等教育）预算</t>
    <phoneticPr fontId="7" type="noConversion"/>
  </si>
  <si>
    <t>收费成本补偿</t>
    <phoneticPr fontId="7" type="noConversion"/>
  </si>
  <si>
    <t>附件7</t>
    <phoneticPr fontId="7" type="noConversion"/>
  </si>
  <si>
    <t>事业单位经营收入</t>
    <phoneticPr fontId="7" type="noConversion"/>
  </si>
  <si>
    <t>其他  收入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</si>
</sst>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10804]#,##0.00#;\(\-#,##0.00#\);\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方正小标宋简体"/>
      <family val="3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0" fontId="3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1" fillId="0" borderId="0"/>
  </cellStyleXfs>
  <cellXfs count="69">
    <xf numFmtId="0" fontId="0" fillId="0" borderId="0" xfId="0"/>
    <xf numFmtId="0" fontId="8" fillId="0" borderId="11" xfId="3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left" vertical="center"/>
    </xf>
    <xf numFmtId="49" fontId="14" fillId="0" borderId="0" xfId="3" applyNumberFormat="1" applyFont="1" applyFill="1" applyAlignment="1">
      <alignment wrapText="1"/>
    </xf>
    <xf numFmtId="0" fontId="14" fillId="0" borderId="0" xfId="3" applyFont="1" applyFill="1" applyAlignment="1">
      <alignment wrapText="1"/>
    </xf>
    <xf numFmtId="0" fontId="14" fillId="0" borderId="0" xfId="3" applyFont="1" applyFill="1"/>
    <xf numFmtId="0" fontId="8" fillId="0" borderId="11" xfId="0" applyNumberFormat="1" applyFont="1" applyFill="1" applyBorder="1" applyAlignment="1" applyProtection="1">
      <alignment horizontal="center" vertical="center" wrapText="1"/>
    </xf>
    <xf numFmtId="0" fontId="8" fillId="0" borderId="10" xfId="0" applyNumberFormat="1" applyFont="1" applyFill="1" applyBorder="1" applyAlignment="1" applyProtection="1">
      <alignment horizontal="center" vertical="center" wrapText="1"/>
    </xf>
    <xf numFmtId="49" fontId="8" fillId="0" borderId="10" xfId="3" applyNumberFormat="1" applyFont="1" applyFill="1" applyBorder="1" applyAlignment="1">
      <alignment horizontal="center" vertical="center" wrapText="1"/>
    </xf>
    <xf numFmtId="0" fontId="14" fillId="0" borderId="0" xfId="3" applyFont="1" applyFill="1" applyAlignment="1">
      <alignment horizontal="center" wrapText="1"/>
    </xf>
    <xf numFmtId="0" fontId="8" fillId="0" borderId="10" xfId="3" applyFont="1" applyFill="1" applyBorder="1" applyAlignment="1">
      <alignment horizontal="center" vertical="center" wrapText="1"/>
    </xf>
    <xf numFmtId="0" fontId="21" fillId="0" borderId="0" xfId="0" applyFont="1" applyFill="1"/>
    <xf numFmtId="49" fontId="21" fillId="0" borderId="0" xfId="0" applyNumberFormat="1" applyFont="1" applyFill="1"/>
    <xf numFmtId="0" fontId="21" fillId="0" borderId="0" xfId="0" applyFont="1" applyFill="1" applyAlignment="1">
      <alignment horizontal="center"/>
    </xf>
    <xf numFmtId="0" fontId="12" fillId="0" borderId="0" xfId="0" applyFont="1" applyFill="1"/>
    <xf numFmtId="0" fontId="15" fillId="0" borderId="0" xfId="0" applyFont="1" applyFill="1"/>
    <xf numFmtId="0" fontId="16" fillId="0" borderId="16" xfId="0" applyFont="1" applyFill="1" applyBorder="1" applyAlignment="1" applyProtection="1">
      <alignment horizontal="left" vertical="center" wrapText="1" readingOrder="1"/>
      <protection locked="0"/>
    </xf>
    <xf numFmtId="49" fontId="16" fillId="0" borderId="16" xfId="0" applyNumberFormat="1" applyFont="1" applyFill="1" applyBorder="1" applyAlignment="1" applyProtection="1">
      <alignment horizontal="left" vertical="center" wrapText="1" readingOrder="1"/>
      <protection locked="0"/>
    </xf>
    <xf numFmtId="0" fontId="16" fillId="0" borderId="16" xfId="0" applyFont="1" applyFill="1" applyBorder="1" applyAlignment="1" applyProtection="1">
      <alignment horizontal="center" vertical="center" wrapText="1" readingOrder="1"/>
      <protection locked="0"/>
    </xf>
    <xf numFmtId="0" fontId="16" fillId="0" borderId="1" xfId="0" applyFont="1" applyFill="1" applyBorder="1" applyAlignment="1" applyProtection="1">
      <alignment horizontal="center" vertical="center" wrapText="1" readingOrder="1"/>
      <protection locked="0"/>
    </xf>
    <xf numFmtId="176" fontId="16" fillId="0" borderId="1" xfId="0" applyNumberFormat="1" applyFont="1" applyFill="1" applyBorder="1" applyAlignment="1" applyProtection="1">
      <alignment horizontal="right" vertical="center" wrapText="1" readingOrder="1"/>
      <protection locked="0"/>
    </xf>
    <xf numFmtId="176" fontId="16" fillId="0" borderId="15" xfId="0" applyNumberFormat="1" applyFont="1" applyFill="1" applyBorder="1" applyAlignment="1" applyProtection="1">
      <alignment horizontal="right" vertical="center" wrapText="1" readingOrder="1"/>
      <protection locked="0"/>
    </xf>
    <xf numFmtId="176" fontId="16" fillId="0" borderId="10" xfId="0" applyNumberFormat="1" applyFont="1" applyFill="1" applyBorder="1" applyAlignment="1" applyProtection="1">
      <alignment horizontal="right" vertical="center" wrapText="1" readingOrder="1"/>
      <protection locked="0"/>
    </xf>
    <xf numFmtId="0" fontId="9" fillId="0" borderId="0" xfId="0" applyFont="1" applyFill="1" applyAlignment="1"/>
    <xf numFmtId="0" fontId="17" fillId="0" borderId="0" xfId="0" applyFont="1" applyFill="1" applyAlignment="1">
      <alignment vertical="center"/>
    </xf>
    <xf numFmtId="49" fontId="16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1" xfId="0" applyFont="1" applyFill="1" applyBorder="1" applyAlignment="1" applyProtection="1">
      <alignment horizontal="left" vertical="center" wrapText="1" readingOrder="1"/>
      <protection locked="0"/>
    </xf>
    <xf numFmtId="0" fontId="18" fillId="0" borderId="1" xfId="0" applyFont="1" applyFill="1" applyBorder="1" applyAlignment="1" applyProtection="1">
      <alignment horizontal="center" vertical="center" wrapText="1" readingOrder="1"/>
      <protection locked="0"/>
    </xf>
    <xf numFmtId="49" fontId="18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18" fillId="0" borderId="1" xfId="0" applyFont="1" applyFill="1" applyBorder="1" applyAlignment="1" applyProtection="1">
      <alignment horizontal="left" vertical="center" wrapText="1" readingOrder="1"/>
      <protection locked="0"/>
    </xf>
    <xf numFmtId="176" fontId="18" fillId="0" borderId="1" xfId="0" applyNumberFormat="1" applyFont="1" applyFill="1" applyBorder="1" applyAlignment="1" applyProtection="1">
      <alignment horizontal="right" vertical="center" wrapText="1" readingOrder="1"/>
      <protection locked="0"/>
    </xf>
    <xf numFmtId="0" fontId="4" fillId="0" borderId="0" xfId="0" applyFont="1" applyFill="1" applyAlignment="1"/>
    <xf numFmtId="0" fontId="12" fillId="0" borderId="0" xfId="0" applyFont="1" applyFill="1" applyAlignment="1">
      <alignment vertical="center"/>
    </xf>
    <xf numFmtId="0" fontId="19" fillId="0" borderId="0" xfId="0" applyFont="1" applyFill="1" applyAlignment="1">
      <alignment horizontal="left" vertical="center"/>
    </xf>
    <xf numFmtId="0" fontId="10" fillId="0" borderId="0" xfId="0" applyFont="1" applyFill="1" applyAlignment="1"/>
    <xf numFmtId="0" fontId="19" fillId="0" borderId="0" xfId="0" applyFont="1" applyFill="1" applyAlignment="1">
      <alignment vertical="center"/>
    </xf>
    <xf numFmtId="0" fontId="11" fillId="0" borderId="0" xfId="0" applyFont="1" applyFill="1" applyAlignment="1"/>
    <xf numFmtId="0" fontId="20" fillId="0" borderId="0" xfId="0" applyFont="1" applyFill="1" applyAlignment="1">
      <alignment vertical="center"/>
    </xf>
    <xf numFmtId="0" fontId="19" fillId="0" borderId="0" xfId="0" applyFont="1" applyFill="1"/>
    <xf numFmtId="49" fontId="19" fillId="0" borderId="0" xfId="0" applyNumberFormat="1" applyFont="1" applyFill="1"/>
    <xf numFmtId="0" fontId="19" fillId="0" borderId="0" xfId="0" applyFont="1" applyFill="1" applyAlignment="1">
      <alignment horizontal="center"/>
    </xf>
    <xf numFmtId="49" fontId="12" fillId="0" borderId="0" xfId="0" applyNumberFormat="1" applyFont="1" applyFill="1"/>
    <xf numFmtId="0" fontId="1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14" fillId="0" borderId="0" xfId="3" applyFont="1" applyFill="1" applyAlignment="1">
      <alignment horizontal="center" wrapText="1"/>
    </xf>
    <xf numFmtId="0" fontId="8" fillId="0" borderId="10" xfId="3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 applyProtection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/>
    </xf>
    <xf numFmtId="0" fontId="8" fillId="0" borderId="14" xfId="0" applyNumberFormat="1" applyFont="1" applyFill="1" applyBorder="1" applyAlignment="1" applyProtection="1">
      <alignment horizontal="center" vertical="center"/>
    </xf>
    <xf numFmtId="0" fontId="8" fillId="0" borderId="9" xfId="0" applyNumberFormat="1" applyFont="1" applyFill="1" applyBorder="1" applyAlignment="1" applyProtection="1">
      <alignment horizontal="center" vertical="center"/>
    </xf>
    <xf numFmtId="0" fontId="8" fillId="0" borderId="11" xfId="0" applyNumberFormat="1" applyFont="1" applyFill="1" applyBorder="1" applyAlignment="1" applyProtection="1">
      <alignment horizontal="center" vertical="center"/>
    </xf>
    <xf numFmtId="0" fontId="8" fillId="0" borderId="12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center" vertical="center" wrapText="1"/>
    </xf>
    <xf numFmtId="49" fontId="8" fillId="0" borderId="10" xfId="3" applyNumberFormat="1" applyFont="1" applyFill="1" applyBorder="1" applyAlignment="1">
      <alignment horizontal="center" vertical="center" wrapText="1"/>
    </xf>
    <xf numFmtId="0" fontId="8" fillId="0" borderId="8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9" xfId="3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0" xfId="0" applyNumberFormat="1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8"/>
  <sheetViews>
    <sheetView tabSelected="1" topLeftCell="A19" workbookViewId="0">
      <selection activeCell="F27" sqref="F27"/>
    </sheetView>
  </sheetViews>
  <sheetFormatPr defaultColWidth="9" defaultRowHeight="14.4"/>
  <cols>
    <col min="1" max="1" width="4.109375" style="14" customWidth="1"/>
    <col min="2" max="2" width="3.88671875" style="41" bestFit="1" customWidth="1"/>
    <col min="3" max="3" width="3.88671875" style="41" customWidth="1"/>
    <col min="4" max="4" width="45.88671875" style="14" bestFit="1" customWidth="1"/>
    <col min="5" max="5" width="5.21875" style="42" customWidth="1"/>
    <col min="6" max="8" width="9.33203125" style="14" bestFit="1" customWidth="1"/>
    <col min="9" max="10" width="5.77734375" style="14" customWidth="1"/>
    <col min="11" max="11" width="6.109375" style="14" customWidth="1"/>
    <col min="12" max="12" width="7.33203125" style="14" customWidth="1"/>
    <col min="13" max="13" width="10" style="14" customWidth="1"/>
    <col min="14" max="14" width="11" style="14" customWidth="1"/>
    <col min="15" max="15" width="8.44140625" style="14" bestFit="1" customWidth="1"/>
    <col min="16" max="17" width="7.33203125" style="14" customWidth="1"/>
    <col min="18" max="18" width="9.5546875" style="14" bestFit="1" customWidth="1"/>
    <col min="19" max="19" width="9" style="14"/>
    <col min="20" max="21" width="6.88671875" style="14" customWidth="1"/>
    <col min="22" max="16384" width="9" style="14"/>
  </cols>
  <sheetData>
    <row r="1" spans="1:22" s="11" customFormat="1" ht="12">
      <c r="A1" s="11" t="s">
        <v>60</v>
      </c>
      <c r="B1" s="12"/>
      <c r="C1" s="12"/>
      <c r="E1" s="13"/>
    </row>
    <row r="2" spans="1:22" ht="33.9" customHeight="1">
      <c r="A2" s="43" t="s">
        <v>20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</row>
    <row r="3" spans="1:22" ht="20.100000000000001" customHeight="1">
      <c r="A3" s="2" t="s">
        <v>18</v>
      </c>
      <c r="B3" s="3"/>
      <c r="C3" s="3"/>
      <c r="D3" s="4"/>
      <c r="E3" s="9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4" t="s">
        <v>0</v>
      </c>
      <c r="U3" s="44"/>
    </row>
    <row r="4" spans="1:22" ht="18.75" customHeight="1">
      <c r="A4" s="45" t="s">
        <v>37</v>
      </c>
      <c r="B4" s="45"/>
      <c r="C4" s="45"/>
      <c r="D4" s="45" t="s">
        <v>22</v>
      </c>
      <c r="E4" s="62" t="s">
        <v>23</v>
      </c>
      <c r="F4" s="46" t="s">
        <v>5</v>
      </c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</row>
    <row r="5" spans="1:22" ht="18.75" customHeight="1">
      <c r="A5" s="45"/>
      <c r="B5" s="45"/>
      <c r="C5" s="45"/>
      <c r="D5" s="45"/>
      <c r="E5" s="63"/>
      <c r="F5" s="47" t="s">
        <v>6</v>
      </c>
      <c r="G5" s="50" t="s">
        <v>7</v>
      </c>
      <c r="H5" s="51"/>
      <c r="I5" s="51"/>
      <c r="J5" s="51"/>
      <c r="K5" s="51"/>
      <c r="L5" s="51"/>
      <c r="M5" s="51"/>
      <c r="N5" s="51"/>
      <c r="O5" s="51"/>
      <c r="P5" s="51"/>
      <c r="Q5" s="52"/>
      <c r="R5" s="53" t="s">
        <v>8</v>
      </c>
      <c r="S5" s="54"/>
      <c r="T5" s="54"/>
      <c r="U5" s="55"/>
    </row>
    <row r="6" spans="1:22" ht="18.75" customHeight="1">
      <c r="A6" s="45" t="s">
        <v>3</v>
      </c>
      <c r="B6" s="61" t="s">
        <v>4</v>
      </c>
      <c r="C6" s="61" t="s">
        <v>21</v>
      </c>
      <c r="D6" s="45"/>
      <c r="E6" s="63"/>
      <c r="F6" s="48"/>
      <c r="G6" s="59" t="s">
        <v>1</v>
      </c>
      <c r="H6" s="65" t="s">
        <v>9</v>
      </c>
      <c r="I6" s="66"/>
      <c r="J6" s="66"/>
      <c r="K6" s="66"/>
      <c r="L6" s="66"/>
      <c r="M6" s="66"/>
      <c r="N6" s="66"/>
      <c r="O6" s="67"/>
      <c r="P6" s="68" t="s">
        <v>10</v>
      </c>
      <c r="Q6" s="68" t="s">
        <v>11</v>
      </c>
      <c r="R6" s="56"/>
      <c r="S6" s="57"/>
      <c r="T6" s="57"/>
      <c r="U6" s="58"/>
    </row>
    <row r="7" spans="1:22" ht="58.5" customHeight="1">
      <c r="A7" s="45"/>
      <c r="B7" s="61"/>
      <c r="C7" s="61"/>
      <c r="D7" s="45"/>
      <c r="E7" s="64"/>
      <c r="F7" s="49"/>
      <c r="G7" s="60"/>
      <c r="H7" s="7" t="s">
        <v>2</v>
      </c>
      <c r="I7" s="7" t="s">
        <v>12</v>
      </c>
      <c r="J7" s="7" t="s">
        <v>13</v>
      </c>
      <c r="K7" s="7" t="s">
        <v>24</v>
      </c>
      <c r="L7" s="7" t="s">
        <v>59</v>
      </c>
      <c r="M7" s="7" t="s">
        <v>14</v>
      </c>
      <c r="N7" s="7" t="s">
        <v>15</v>
      </c>
      <c r="O7" s="7" t="s">
        <v>16</v>
      </c>
      <c r="P7" s="68"/>
      <c r="Q7" s="68"/>
      <c r="R7" s="7" t="s">
        <v>2</v>
      </c>
      <c r="S7" s="7" t="s">
        <v>17</v>
      </c>
      <c r="T7" s="6" t="s">
        <v>61</v>
      </c>
      <c r="U7" s="7" t="s">
        <v>62</v>
      </c>
    </row>
    <row r="8" spans="1:22" s="15" customFormat="1" ht="13.5" customHeight="1">
      <c r="A8" s="10">
        <v>1</v>
      </c>
      <c r="B8" s="8">
        <v>2</v>
      </c>
      <c r="C8" s="8">
        <v>3</v>
      </c>
      <c r="D8" s="10">
        <v>4</v>
      </c>
      <c r="E8" s="1">
        <v>5</v>
      </c>
      <c r="F8" s="1">
        <v>6</v>
      </c>
      <c r="G8" s="1">
        <v>7</v>
      </c>
      <c r="H8" s="1">
        <v>8</v>
      </c>
      <c r="I8" s="1">
        <v>9</v>
      </c>
      <c r="J8" s="1">
        <v>10</v>
      </c>
      <c r="K8" s="1">
        <v>11</v>
      </c>
      <c r="L8" s="1">
        <v>12</v>
      </c>
      <c r="M8" s="1">
        <v>13</v>
      </c>
      <c r="N8" s="1">
        <v>14</v>
      </c>
      <c r="O8" s="1">
        <v>15</v>
      </c>
      <c r="P8" s="1">
        <v>16</v>
      </c>
      <c r="Q8" s="1">
        <v>17</v>
      </c>
      <c r="R8" s="1">
        <v>18</v>
      </c>
      <c r="S8" s="1">
        <v>19</v>
      </c>
      <c r="T8" s="1">
        <v>20</v>
      </c>
      <c r="U8" s="10">
        <v>21</v>
      </c>
    </row>
    <row r="9" spans="1:22" s="24" customFormat="1" ht="13.5" customHeight="1">
      <c r="A9" s="16"/>
      <c r="B9" s="17"/>
      <c r="C9" s="17"/>
      <c r="D9" s="18" t="s">
        <v>1</v>
      </c>
      <c r="E9" s="19"/>
      <c r="F9" s="20">
        <f>G9+R9</f>
        <v>4618.1499999999996</v>
      </c>
      <c r="G9" s="20">
        <f>H9+P9+Q9</f>
        <v>3019.15</v>
      </c>
      <c r="H9" s="20">
        <f>SUM(I9:O9)</f>
        <v>3019.15</v>
      </c>
      <c r="I9" s="20">
        <f>I10</f>
        <v>0</v>
      </c>
      <c r="J9" s="20">
        <f t="shared" ref="J9:Q12" si="0">J10</f>
        <v>0</v>
      </c>
      <c r="K9" s="20">
        <f t="shared" si="0"/>
        <v>0</v>
      </c>
      <c r="L9" s="20">
        <f t="shared" si="0"/>
        <v>10</v>
      </c>
      <c r="M9" s="20">
        <f t="shared" si="0"/>
        <v>2992.15</v>
      </c>
      <c r="N9" s="20">
        <f t="shared" si="0"/>
        <v>0</v>
      </c>
      <c r="O9" s="20">
        <f t="shared" si="0"/>
        <v>17</v>
      </c>
      <c r="P9" s="20">
        <f t="shared" si="0"/>
        <v>0</v>
      </c>
      <c r="Q9" s="20">
        <f t="shared" si="0"/>
        <v>0</v>
      </c>
      <c r="R9" s="20">
        <f>S9+T9+U9</f>
        <v>1599</v>
      </c>
      <c r="S9" s="20">
        <f t="shared" ref="S9:U12" si="1">S10</f>
        <v>1599</v>
      </c>
      <c r="T9" s="21">
        <f t="shared" si="1"/>
        <v>0</v>
      </c>
      <c r="U9" s="22">
        <f t="shared" si="1"/>
        <v>0</v>
      </c>
      <c r="V9" s="23"/>
    </row>
    <row r="10" spans="1:22" s="24" customFormat="1">
      <c r="A10" s="19"/>
      <c r="B10" s="25"/>
      <c r="C10" s="25"/>
      <c r="D10" s="26" t="s">
        <v>19</v>
      </c>
      <c r="E10" s="19"/>
      <c r="F10" s="20">
        <f t="shared" ref="F10:F46" si="2">G10+R10</f>
        <v>4618.1499999999996</v>
      </c>
      <c r="G10" s="20">
        <f t="shared" ref="G10:G46" si="3">H10+P10+Q10</f>
        <v>3019.15</v>
      </c>
      <c r="H10" s="20">
        <f t="shared" ref="H10:H46" si="4">SUM(I10:O10)</f>
        <v>3019.15</v>
      </c>
      <c r="I10" s="20">
        <f>I11</f>
        <v>0</v>
      </c>
      <c r="J10" s="20">
        <f t="shared" si="0"/>
        <v>0</v>
      </c>
      <c r="K10" s="20">
        <f t="shared" si="0"/>
        <v>0</v>
      </c>
      <c r="L10" s="20">
        <f t="shared" si="0"/>
        <v>10</v>
      </c>
      <c r="M10" s="20">
        <f t="shared" si="0"/>
        <v>2992.15</v>
      </c>
      <c r="N10" s="20">
        <f t="shared" si="0"/>
        <v>0</v>
      </c>
      <c r="O10" s="20">
        <f t="shared" si="0"/>
        <v>17</v>
      </c>
      <c r="P10" s="20">
        <f t="shared" si="0"/>
        <v>0</v>
      </c>
      <c r="Q10" s="20">
        <f t="shared" si="0"/>
        <v>0</v>
      </c>
      <c r="R10" s="20">
        <f t="shared" ref="R10:R46" si="5">S10+T10+U10</f>
        <v>1599</v>
      </c>
      <c r="S10" s="20">
        <f>S11</f>
        <v>1599</v>
      </c>
      <c r="T10" s="20">
        <f t="shared" si="1"/>
        <v>0</v>
      </c>
      <c r="U10" s="20">
        <f t="shared" si="1"/>
        <v>0</v>
      </c>
      <c r="V10" s="23"/>
    </row>
    <row r="11" spans="1:22" s="32" customFormat="1">
      <c r="A11" s="27">
        <v>205</v>
      </c>
      <c r="B11" s="28"/>
      <c r="C11" s="28"/>
      <c r="D11" s="29" t="s">
        <v>25</v>
      </c>
      <c r="E11" s="27"/>
      <c r="F11" s="20">
        <f t="shared" si="2"/>
        <v>4618.1499999999996</v>
      </c>
      <c r="G11" s="20">
        <f t="shared" si="3"/>
        <v>3019.15</v>
      </c>
      <c r="H11" s="20">
        <f t="shared" si="4"/>
        <v>3019.15</v>
      </c>
      <c r="I11" s="30">
        <f>I12</f>
        <v>0</v>
      </c>
      <c r="J11" s="30">
        <f t="shared" si="0"/>
        <v>0</v>
      </c>
      <c r="K11" s="30">
        <f t="shared" si="0"/>
        <v>0</v>
      </c>
      <c r="L11" s="30">
        <f t="shared" si="0"/>
        <v>10</v>
      </c>
      <c r="M11" s="30">
        <f t="shared" si="0"/>
        <v>2992.15</v>
      </c>
      <c r="N11" s="30">
        <f t="shared" si="0"/>
        <v>0</v>
      </c>
      <c r="O11" s="30">
        <f t="shared" si="0"/>
        <v>17</v>
      </c>
      <c r="P11" s="30">
        <f t="shared" si="0"/>
        <v>0</v>
      </c>
      <c r="Q11" s="30">
        <f t="shared" si="0"/>
        <v>0</v>
      </c>
      <c r="R11" s="20">
        <f t="shared" si="5"/>
        <v>1599</v>
      </c>
      <c r="S11" s="30">
        <f>S12</f>
        <v>1599</v>
      </c>
      <c r="T11" s="30">
        <f t="shared" si="1"/>
        <v>0</v>
      </c>
      <c r="U11" s="30">
        <f t="shared" si="1"/>
        <v>0</v>
      </c>
      <c r="V11" s="31"/>
    </row>
    <row r="12" spans="1:22" s="32" customFormat="1">
      <c r="A12" s="27"/>
      <c r="B12" s="28" t="s">
        <v>38</v>
      </c>
      <c r="C12" s="28"/>
      <c r="D12" s="29" t="s">
        <v>39</v>
      </c>
      <c r="E12" s="27"/>
      <c r="F12" s="20">
        <f t="shared" si="2"/>
        <v>4618.1499999999996</v>
      </c>
      <c r="G12" s="20">
        <f t="shared" si="3"/>
        <v>3019.15</v>
      </c>
      <c r="H12" s="20">
        <f t="shared" si="4"/>
        <v>3019.15</v>
      </c>
      <c r="I12" s="30">
        <f>I13</f>
        <v>0</v>
      </c>
      <c r="J12" s="30">
        <f t="shared" si="0"/>
        <v>0</v>
      </c>
      <c r="K12" s="30">
        <f t="shared" si="0"/>
        <v>0</v>
      </c>
      <c r="L12" s="30">
        <f t="shared" si="0"/>
        <v>10</v>
      </c>
      <c r="M12" s="30">
        <f t="shared" si="0"/>
        <v>2992.15</v>
      </c>
      <c r="N12" s="30">
        <f t="shared" si="0"/>
        <v>0</v>
      </c>
      <c r="O12" s="30">
        <f t="shared" si="0"/>
        <v>17</v>
      </c>
      <c r="P12" s="30">
        <f t="shared" si="0"/>
        <v>0</v>
      </c>
      <c r="Q12" s="30">
        <f t="shared" si="0"/>
        <v>0</v>
      </c>
      <c r="R12" s="20">
        <f t="shared" si="5"/>
        <v>1599</v>
      </c>
      <c r="S12" s="30">
        <f>S13</f>
        <v>1599</v>
      </c>
      <c r="T12" s="30">
        <f t="shared" si="1"/>
        <v>0</v>
      </c>
      <c r="U12" s="30">
        <f t="shared" si="1"/>
        <v>0</v>
      </c>
      <c r="V12" s="31"/>
    </row>
    <row r="13" spans="1:22" s="32" customFormat="1">
      <c r="A13" s="27"/>
      <c r="B13" s="28"/>
      <c r="C13" s="28" t="s">
        <v>40</v>
      </c>
      <c r="D13" s="29" t="s">
        <v>26</v>
      </c>
      <c r="E13" s="27"/>
      <c r="F13" s="20">
        <f t="shared" si="2"/>
        <v>4618.1499999999996</v>
      </c>
      <c r="G13" s="20">
        <f t="shared" si="3"/>
        <v>3019.15</v>
      </c>
      <c r="H13" s="20">
        <f>SUM(I13:O13)</f>
        <v>3019.15</v>
      </c>
      <c r="I13" s="30">
        <f>I14+I21+I45</f>
        <v>0</v>
      </c>
      <c r="J13" s="30">
        <f t="shared" ref="J13:Q13" si="6">J14+J21+J45</f>
        <v>0</v>
      </c>
      <c r="K13" s="30">
        <f t="shared" si="6"/>
        <v>0</v>
      </c>
      <c r="L13" s="30">
        <f t="shared" si="6"/>
        <v>10</v>
      </c>
      <c r="M13" s="30">
        <f t="shared" si="6"/>
        <v>2992.15</v>
      </c>
      <c r="N13" s="30">
        <f t="shared" si="6"/>
        <v>0</v>
      </c>
      <c r="O13" s="30">
        <f t="shared" si="6"/>
        <v>17</v>
      </c>
      <c r="P13" s="30">
        <f t="shared" si="6"/>
        <v>0</v>
      </c>
      <c r="Q13" s="30">
        <f t="shared" si="6"/>
        <v>0</v>
      </c>
      <c r="R13" s="20">
        <f t="shared" si="5"/>
        <v>1599</v>
      </c>
      <c r="S13" s="30">
        <f t="shared" ref="S13" si="7">S14+S21+S45</f>
        <v>1599</v>
      </c>
      <c r="T13" s="30">
        <f t="shared" ref="T13" si="8">T14+T21+T45</f>
        <v>0</v>
      </c>
      <c r="U13" s="30">
        <f t="shared" ref="U13" si="9">U14+U21+U45</f>
        <v>0</v>
      </c>
      <c r="V13" s="31"/>
    </row>
    <row r="14" spans="1:22" s="24" customFormat="1">
      <c r="A14" s="19"/>
      <c r="B14" s="25"/>
      <c r="C14" s="25"/>
      <c r="D14" s="26" t="s">
        <v>27</v>
      </c>
      <c r="E14" s="19"/>
      <c r="F14" s="20">
        <f t="shared" si="2"/>
        <v>10</v>
      </c>
      <c r="G14" s="20">
        <f t="shared" si="3"/>
        <v>10</v>
      </c>
      <c r="H14" s="20">
        <f t="shared" si="4"/>
        <v>10</v>
      </c>
      <c r="I14" s="20">
        <f>I15</f>
        <v>0</v>
      </c>
      <c r="J14" s="20">
        <f t="shared" ref="J14:Q14" si="10">J15</f>
        <v>0</v>
      </c>
      <c r="K14" s="20">
        <f t="shared" si="10"/>
        <v>0</v>
      </c>
      <c r="L14" s="20">
        <f t="shared" si="10"/>
        <v>10</v>
      </c>
      <c r="M14" s="20">
        <f t="shared" si="10"/>
        <v>0</v>
      </c>
      <c r="N14" s="20">
        <f t="shared" si="10"/>
        <v>0</v>
      </c>
      <c r="O14" s="20">
        <f t="shared" si="10"/>
        <v>0</v>
      </c>
      <c r="P14" s="20">
        <f t="shared" si="10"/>
        <v>0</v>
      </c>
      <c r="Q14" s="20">
        <f t="shared" si="10"/>
        <v>0</v>
      </c>
      <c r="R14" s="20">
        <f t="shared" si="5"/>
        <v>0</v>
      </c>
      <c r="S14" s="20">
        <f>S15</f>
        <v>0</v>
      </c>
      <c r="T14" s="20">
        <f t="shared" ref="T14:U14" si="11">T15</f>
        <v>0</v>
      </c>
      <c r="U14" s="20">
        <f t="shared" si="11"/>
        <v>0</v>
      </c>
      <c r="V14" s="23"/>
    </row>
    <row r="15" spans="1:22" s="24" customFormat="1">
      <c r="A15" s="19"/>
      <c r="B15" s="25"/>
      <c r="C15" s="25"/>
      <c r="D15" s="26" t="s">
        <v>28</v>
      </c>
      <c r="E15" s="19" t="s">
        <v>29</v>
      </c>
      <c r="F15" s="20">
        <f t="shared" si="2"/>
        <v>10</v>
      </c>
      <c r="G15" s="20">
        <f t="shared" si="3"/>
        <v>10</v>
      </c>
      <c r="H15" s="20">
        <f t="shared" si="4"/>
        <v>10</v>
      </c>
      <c r="I15" s="20">
        <f>I16</f>
        <v>0</v>
      </c>
      <c r="J15" s="20">
        <f t="shared" ref="J15:Q15" si="12">J16</f>
        <v>0</v>
      </c>
      <c r="K15" s="20">
        <f t="shared" si="12"/>
        <v>0</v>
      </c>
      <c r="L15" s="20">
        <f t="shared" si="12"/>
        <v>10</v>
      </c>
      <c r="M15" s="20">
        <f t="shared" si="12"/>
        <v>0</v>
      </c>
      <c r="N15" s="20">
        <f t="shared" si="12"/>
        <v>0</v>
      </c>
      <c r="O15" s="20">
        <f t="shared" si="12"/>
        <v>0</v>
      </c>
      <c r="P15" s="20">
        <f t="shared" si="12"/>
        <v>0</v>
      </c>
      <c r="Q15" s="20">
        <f t="shared" si="12"/>
        <v>0</v>
      </c>
      <c r="R15" s="20">
        <f t="shared" si="5"/>
        <v>0</v>
      </c>
      <c r="S15" s="20">
        <f t="shared" ref="S15" si="13">S16</f>
        <v>0</v>
      </c>
      <c r="T15" s="20">
        <f t="shared" ref="T15" si="14">T16</f>
        <v>0</v>
      </c>
      <c r="U15" s="20">
        <f t="shared" ref="U15" si="15">U16</f>
        <v>0</v>
      </c>
      <c r="V15" s="23"/>
    </row>
    <row r="16" spans="1:22" s="35" customFormat="1" ht="11.4">
      <c r="A16" s="27"/>
      <c r="B16" s="28"/>
      <c r="C16" s="28"/>
      <c r="D16" s="33" t="s">
        <v>30</v>
      </c>
      <c r="E16" s="27"/>
      <c r="F16" s="20">
        <f t="shared" si="2"/>
        <v>10</v>
      </c>
      <c r="G16" s="20">
        <f t="shared" si="3"/>
        <v>10</v>
      </c>
      <c r="H16" s="20">
        <f t="shared" si="4"/>
        <v>10</v>
      </c>
      <c r="I16" s="30">
        <f>SUM(I17:I20)</f>
        <v>0</v>
      </c>
      <c r="J16" s="30">
        <f t="shared" ref="J16:Q16" si="16">SUM(J17:J20)</f>
        <v>0</v>
      </c>
      <c r="K16" s="30">
        <f t="shared" si="16"/>
        <v>0</v>
      </c>
      <c r="L16" s="30">
        <f t="shared" si="16"/>
        <v>10</v>
      </c>
      <c r="M16" s="30">
        <f t="shared" si="16"/>
        <v>0</v>
      </c>
      <c r="N16" s="30">
        <f t="shared" si="16"/>
        <v>0</v>
      </c>
      <c r="O16" s="30">
        <f t="shared" si="16"/>
        <v>0</v>
      </c>
      <c r="P16" s="30">
        <f t="shared" si="16"/>
        <v>0</v>
      </c>
      <c r="Q16" s="30">
        <f t="shared" si="16"/>
        <v>0</v>
      </c>
      <c r="R16" s="20">
        <f t="shared" si="5"/>
        <v>0</v>
      </c>
      <c r="S16" s="30">
        <f t="shared" ref="S16" si="17">SUM(S17:S20)</f>
        <v>0</v>
      </c>
      <c r="T16" s="30">
        <f t="shared" ref="T16" si="18">SUM(T17:T20)</f>
        <v>0</v>
      </c>
      <c r="U16" s="30">
        <f t="shared" ref="U16" si="19">SUM(U17:U20)</f>
        <v>0</v>
      </c>
      <c r="V16" s="34"/>
    </row>
    <row r="17" spans="1:22" s="35" customFormat="1" ht="11.4">
      <c r="A17" s="27"/>
      <c r="B17" s="28"/>
      <c r="C17" s="28"/>
      <c r="D17" s="29" t="s">
        <v>31</v>
      </c>
      <c r="E17" s="27"/>
      <c r="F17" s="20">
        <f t="shared" si="2"/>
        <v>1.1000000000000001</v>
      </c>
      <c r="G17" s="20">
        <f t="shared" si="3"/>
        <v>1.1000000000000001</v>
      </c>
      <c r="H17" s="20">
        <f t="shared" si="4"/>
        <v>1.1000000000000001</v>
      </c>
      <c r="I17" s="30"/>
      <c r="J17" s="30"/>
      <c r="K17" s="30"/>
      <c r="L17" s="30">
        <v>1.1000000000000001</v>
      </c>
      <c r="M17" s="30"/>
      <c r="N17" s="30"/>
      <c r="O17" s="30"/>
      <c r="P17" s="30"/>
      <c r="Q17" s="30"/>
      <c r="R17" s="20">
        <f t="shared" si="5"/>
        <v>0</v>
      </c>
      <c r="S17" s="30"/>
      <c r="T17" s="30"/>
      <c r="U17" s="30"/>
      <c r="V17" s="34"/>
    </row>
    <row r="18" spans="1:22" s="35" customFormat="1" ht="11.4">
      <c r="A18" s="27"/>
      <c r="B18" s="28"/>
      <c r="C18" s="28"/>
      <c r="D18" s="29" t="s">
        <v>32</v>
      </c>
      <c r="E18" s="27"/>
      <c r="F18" s="20">
        <f t="shared" si="2"/>
        <v>1</v>
      </c>
      <c r="G18" s="20">
        <f t="shared" si="3"/>
        <v>1</v>
      </c>
      <c r="H18" s="20">
        <f t="shared" si="4"/>
        <v>1</v>
      </c>
      <c r="I18" s="30"/>
      <c r="J18" s="30"/>
      <c r="K18" s="30"/>
      <c r="L18" s="30">
        <v>1</v>
      </c>
      <c r="M18" s="30"/>
      <c r="N18" s="30"/>
      <c r="O18" s="30"/>
      <c r="P18" s="30"/>
      <c r="Q18" s="30"/>
      <c r="R18" s="20">
        <f t="shared" si="5"/>
        <v>0</v>
      </c>
      <c r="S18" s="30"/>
      <c r="T18" s="30"/>
      <c r="U18" s="30"/>
      <c r="V18" s="34"/>
    </row>
    <row r="19" spans="1:22" s="35" customFormat="1" ht="11.4">
      <c r="A19" s="27"/>
      <c r="B19" s="28"/>
      <c r="C19" s="28"/>
      <c r="D19" s="29" t="s">
        <v>33</v>
      </c>
      <c r="E19" s="27"/>
      <c r="F19" s="20">
        <f t="shared" si="2"/>
        <v>5.0999999999999996</v>
      </c>
      <c r="G19" s="20">
        <f t="shared" si="3"/>
        <v>5.0999999999999996</v>
      </c>
      <c r="H19" s="20">
        <f t="shared" si="4"/>
        <v>5.0999999999999996</v>
      </c>
      <c r="I19" s="30"/>
      <c r="J19" s="30"/>
      <c r="K19" s="30"/>
      <c r="L19" s="30">
        <v>5.0999999999999996</v>
      </c>
      <c r="M19" s="30"/>
      <c r="N19" s="30"/>
      <c r="O19" s="30"/>
      <c r="P19" s="30"/>
      <c r="Q19" s="30"/>
      <c r="R19" s="20">
        <f t="shared" si="5"/>
        <v>0</v>
      </c>
      <c r="S19" s="30"/>
      <c r="T19" s="30"/>
      <c r="U19" s="30"/>
      <c r="V19" s="34"/>
    </row>
    <row r="20" spans="1:22" s="35" customFormat="1" ht="11.4">
      <c r="A20" s="27"/>
      <c r="B20" s="28"/>
      <c r="C20" s="28"/>
      <c r="D20" s="29" t="s">
        <v>34</v>
      </c>
      <c r="E20" s="27"/>
      <c r="F20" s="20">
        <f t="shared" si="2"/>
        <v>2.8</v>
      </c>
      <c r="G20" s="20">
        <f t="shared" si="3"/>
        <v>2.8</v>
      </c>
      <c r="H20" s="20">
        <f t="shared" si="4"/>
        <v>2.8</v>
      </c>
      <c r="I20" s="30"/>
      <c r="J20" s="30"/>
      <c r="K20" s="30"/>
      <c r="L20" s="30">
        <v>2.8</v>
      </c>
      <c r="M20" s="30"/>
      <c r="N20" s="30"/>
      <c r="O20" s="30"/>
      <c r="P20" s="30"/>
      <c r="Q20" s="30"/>
      <c r="R20" s="20">
        <f t="shared" si="5"/>
        <v>0</v>
      </c>
      <c r="S20" s="30"/>
      <c r="T20" s="30"/>
      <c r="U20" s="30"/>
      <c r="V20" s="34"/>
    </row>
    <row r="21" spans="1:22" s="24" customFormat="1">
      <c r="A21" s="19"/>
      <c r="B21" s="25"/>
      <c r="C21" s="25"/>
      <c r="D21" s="26" t="s">
        <v>35</v>
      </c>
      <c r="E21" s="19"/>
      <c r="F21" s="20">
        <f t="shared" si="2"/>
        <v>4591.1499999999996</v>
      </c>
      <c r="G21" s="20">
        <f t="shared" si="3"/>
        <v>2992.15</v>
      </c>
      <c r="H21" s="20">
        <f t="shared" si="4"/>
        <v>2992.15</v>
      </c>
      <c r="I21" s="20">
        <f>I22+I27</f>
        <v>0</v>
      </c>
      <c r="J21" s="20">
        <f t="shared" ref="J21:Q21" si="20">J22+J27</f>
        <v>0</v>
      </c>
      <c r="K21" s="20">
        <f t="shared" si="20"/>
        <v>0</v>
      </c>
      <c r="L21" s="20">
        <f t="shared" si="20"/>
        <v>0</v>
      </c>
      <c r="M21" s="20">
        <f t="shared" si="20"/>
        <v>2992.15</v>
      </c>
      <c r="N21" s="20">
        <f t="shared" si="20"/>
        <v>0</v>
      </c>
      <c r="O21" s="20">
        <f t="shared" si="20"/>
        <v>0</v>
      </c>
      <c r="P21" s="20">
        <f t="shared" si="20"/>
        <v>0</v>
      </c>
      <c r="Q21" s="20">
        <f t="shared" si="20"/>
        <v>0</v>
      </c>
      <c r="R21" s="20">
        <f t="shared" si="5"/>
        <v>1599</v>
      </c>
      <c r="S21" s="20">
        <f t="shared" ref="S21" si="21">S22+S27</f>
        <v>1599</v>
      </c>
      <c r="T21" s="20">
        <f t="shared" ref="T21" si="22">T22+T27</f>
        <v>0</v>
      </c>
      <c r="U21" s="20">
        <f t="shared" ref="U21" si="23">U22+U27</f>
        <v>0</v>
      </c>
      <c r="V21" s="23"/>
    </row>
    <row r="22" spans="1:22" s="24" customFormat="1">
      <c r="A22" s="19"/>
      <c r="B22" s="25"/>
      <c r="C22" s="25"/>
      <c r="D22" s="26" t="s">
        <v>36</v>
      </c>
      <c r="E22" s="19" t="s">
        <v>41</v>
      </c>
      <c r="F22" s="20">
        <f t="shared" si="2"/>
        <v>1477.15</v>
      </c>
      <c r="G22" s="20">
        <f t="shared" si="3"/>
        <v>1477.15</v>
      </c>
      <c r="H22" s="20">
        <f t="shared" si="4"/>
        <v>1477.15</v>
      </c>
      <c r="I22" s="20">
        <f>I23</f>
        <v>0</v>
      </c>
      <c r="J22" s="20">
        <f t="shared" ref="J22:Q22" si="24">J23</f>
        <v>0</v>
      </c>
      <c r="K22" s="20">
        <f t="shared" si="24"/>
        <v>0</v>
      </c>
      <c r="L22" s="20">
        <f t="shared" si="24"/>
        <v>0</v>
      </c>
      <c r="M22" s="20">
        <f t="shared" si="24"/>
        <v>1477.15</v>
      </c>
      <c r="N22" s="20">
        <f t="shared" si="24"/>
        <v>0</v>
      </c>
      <c r="O22" s="20">
        <f t="shared" si="24"/>
        <v>0</v>
      </c>
      <c r="P22" s="20">
        <f t="shared" si="24"/>
        <v>0</v>
      </c>
      <c r="Q22" s="20">
        <f t="shared" si="24"/>
        <v>0</v>
      </c>
      <c r="R22" s="20">
        <f t="shared" si="5"/>
        <v>0</v>
      </c>
      <c r="S22" s="20">
        <f>S23</f>
        <v>0</v>
      </c>
      <c r="T22" s="20">
        <f t="shared" ref="T22:U22" si="25">T23</f>
        <v>0</v>
      </c>
      <c r="U22" s="20">
        <f t="shared" si="25"/>
        <v>0</v>
      </c>
      <c r="V22" s="23"/>
    </row>
    <row r="23" spans="1:22" s="35" customFormat="1" ht="11.4">
      <c r="A23" s="27"/>
      <c r="B23" s="28"/>
      <c r="C23" s="28"/>
      <c r="D23" s="33" t="s">
        <v>43</v>
      </c>
      <c r="E23" s="27"/>
      <c r="F23" s="20">
        <f t="shared" si="2"/>
        <v>1477.15</v>
      </c>
      <c r="G23" s="20">
        <f t="shared" si="3"/>
        <v>1477.15</v>
      </c>
      <c r="H23" s="20">
        <f t="shared" si="4"/>
        <v>1477.15</v>
      </c>
      <c r="I23" s="30">
        <f>SUM(I24:I26)</f>
        <v>0</v>
      </c>
      <c r="J23" s="30">
        <f t="shared" ref="J23:U23" si="26">SUM(J24:J26)</f>
        <v>0</v>
      </c>
      <c r="K23" s="30">
        <f t="shared" si="26"/>
        <v>0</v>
      </c>
      <c r="L23" s="30">
        <f t="shared" si="26"/>
        <v>0</v>
      </c>
      <c r="M23" s="30">
        <f t="shared" si="26"/>
        <v>1477.15</v>
      </c>
      <c r="N23" s="30">
        <f t="shared" si="26"/>
        <v>0</v>
      </c>
      <c r="O23" s="30">
        <f t="shared" si="26"/>
        <v>0</v>
      </c>
      <c r="P23" s="30">
        <f t="shared" si="26"/>
        <v>0</v>
      </c>
      <c r="Q23" s="30">
        <f t="shared" si="26"/>
        <v>0</v>
      </c>
      <c r="R23" s="20">
        <f t="shared" si="5"/>
        <v>0</v>
      </c>
      <c r="S23" s="30">
        <f t="shared" si="26"/>
        <v>0</v>
      </c>
      <c r="T23" s="30">
        <f t="shared" si="26"/>
        <v>0</v>
      </c>
      <c r="U23" s="30">
        <f t="shared" si="26"/>
        <v>0</v>
      </c>
      <c r="V23" s="34"/>
    </row>
    <row r="24" spans="1:22" s="35" customFormat="1" ht="11.4">
      <c r="A24" s="27"/>
      <c r="B24" s="28"/>
      <c r="C24" s="28"/>
      <c r="D24" s="29" t="s">
        <v>55</v>
      </c>
      <c r="E24" s="27"/>
      <c r="F24" s="20">
        <f t="shared" si="2"/>
        <v>1277.1500000000001</v>
      </c>
      <c r="G24" s="20">
        <f t="shared" si="3"/>
        <v>1277.1500000000001</v>
      </c>
      <c r="H24" s="20">
        <f t="shared" si="4"/>
        <v>1277.1500000000001</v>
      </c>
      <c r="I24" s="30"/>
      <c r="J24" s="30"/>
      <c r="K24" s="30"/>
      <c r="L24" s="30"/>
      <c r="M24" s="30">
        <v>1277.1500000000001</v>
      </c>
      <c r="N24" s="30"/>
      <c r="O24" s="30"/>
      <c r="P24" s="30"/>
      <c r="Q24" s="30"/>
      <c r="R24" s="20">
        <f t="shared" si="5"/>
        <v>0</v>
      </c>
      <c r="S24" s="30"/>
      <c r="T24" s="30"/>
      <c r="U24" s="30"/>
      <c r="V24" s="34"/>
    </row>
    <row r="25" spans="1:22" s="35" customFormat="1" ht="11.4">
      <c r="A25" s="27"/>
      <c r="B25" s="28"/>
      <c r="C25" s="28"/>
      <c r="D25" s="29" t="s">
        <v>56</v>
      </c>
      <c r="E25" s="27"/>
      <c r="F25" s="20">
        <f t="shared" si="2"/>
        <v>60</v>
      </c>
      <c r="G25" s="20">
        <f t="shared" si="3"/>
        <v>60</v>
      </c>
      <c r="H25" s="20">
        <f t="shared" si="4"/>
        <v>60</v>
      </c>
      <c r="I25" s="30"/>
      <c r="J25" s="30"/>
      <c r="K25" s="30"/>
      <c r="L25" s="30"/>
      <c r="M25" s="30">
        <v>60</v>
      </c>
      <c r="N25" s="30"/>
      <c r="O25" s="30"/>
      <c r="P25" s="30"/>
      <c r="Q25" s="30"/>
      <c r="R25" s="20">
        <f t="shared" si="5"/>
        <v>0</v>
      </c>
      <c r="S25" s="30"/>
      <c r="T25" s="30"/>
      <c r="U25" s="30"/>
      <c r="V25" s="34"/>
    </row>
    <row r="26" spans="1:22" s="35" customFormat="1" ht="11.4">
      <c r="A26" s="27"/>
      <c r="B26" s="28"/>
      <c r="C26" s="28"/>
      <c r="D26" s="29" t="s">
        <v>42</v>
      </c>
      <c r="E26" s="27"/>
      <c r="F26" s="20">
        <f t="shared" si="2"/>
        <v>140</v>
      </c>
      <c r="G26" s="20">
        <f t="shared" si="3"/>
        <v>140</v>
      </c>
      <c r="H26" s="20">
        <f t="shared" si="4"/>
        <v>140</v>
      </c>
      <c r="I26" s="30"/>
      <c r="J26" s="30"/>
      <c r="K26" s="30"/>
      <c r="L26" s="30"/>
      <c r="M26" s="30">
        <v>140</v>
      </c>
      <c r="N26" s="30"/>
      <c r="O26" s="30"/>
      <c r="P26" s="30"/>
      <c r="Q26" s="30"/>
      <c r="R26" s="20">
        <f t="shared" si="5"/>
        <v>0</v>
      </c>
      <c r="S26" s="30"/>
      <c r="T26" s="30"/>
      <c r="U26" s="30"/>
      <c r="V26" s="34"/>
    </row>
    <row r="27" spans="1:22" s="24" customFormat="1">
      <c r="A27" s="19"/>
      <c r="B27" s="25"/>
      <c r="C27" s="25"/>
      <c r="D27" s="26" t="s">
        <v>44</v>
      </c>
      <c r="E27" s="19" t="s">
        <v>41</v>
      </c>
      <c r="F27" s="20">
        <f t="shared" si="2"/>
        <v>3114</v>
      </c>
      <c r="G27" s="20">
        <f t="shared" si="3"/>
        <v>1515</v>
      </c>
      <c r="H27" s="20">
        <f t="shared" si="4"/>
        <v>1515</v>
      </c>
      <c r="I27" s="20">
        <f>I28+I37+I39+I41</f>
        <v>0</v>
      </c>
      <c r="J27" s="20">
        <f t="shared" ref="J27:Q27" si="27">J28+J37+J39+J41</f>
        <v>0</v>
      </c>
      <c r="K27" s="20">
        <f t="shared" si="27"/>
        <v>0</v>
      </c>
      <c r="L27" s="20">
        <f t="shared" si="27"/>
        <v>0</v>
      </c>
      <c r="M27" s="20">
        <f t="shared" si="27"/>
        <v>1515</v>
      </c>
      <c r="N27" s="20">
        <f t="shared" si="27"/>
        <v>0</v>
      </c>
      <c r="O27" s="20">
        <f t="shared" si="27"/>
        <v>0</v>
      </c>
      <c r="P27" s="20">
        <f t="shared" si="27"/>
        <v>0</v>
      </c>
      <c r="Q27" s="20">
        <f t="shared" si="27"/>
        <v>0</v>
      </c>
      <c r="R27" s="20">
        <f t="shared" si="5"/>
        <v>1599</v>
      </c>
      <c r="S27" s="20">
        <f t="shared" ref="S27" si="28">S28+S37+S39+S41</f>
        <v>1599</v>
      </c>
      <c r="T27" s="20">
        <f t="shared" ref="T27" si="29">T28+T37+T39+T41</f>
        <v>0</v>
      </c>
      <c r="U27" s="20">
        <f t="shared" ref="U27" si="30">U28+U37+U39+U41</f>
        <v>0</v>
      </c>
      <c r="V27" s="23"/>
    </row>
    <row r="28" spans="1:22" s="35" customFormat="1" ht="11.4">
      <c r="A28" s="27"/>
      <c r="B28" s="28"/>
      <c r="C28" s="28"/>
      <c r="D28" s="33" t="s">
        <v>49</v>
      </c>
      <c r="E28" s="27"/>
      <c r="F28" s="20">
        <f t="shared" si="2"/>
        <v>1128.56</v>
      </c>
      <c r="G28" s="20">
        <f t="shared" si="3"/>
        <v>0</v>
      </c>
      <c r="H28" s="20">
        <f t="shared" si="4"/>
        <v>0</v>
      </c>
      <c r="I28" s="30">
        <f>SUM(I29:I36)</f>
        <v>0</v>
      </c>
      <c r="J28" s="30">
        <f t="shared" ref="J28:Q28" si="31">SUM(J29:J36)</f>
        <v>0</v>
      </c>
      <c r="K28" s="30">
        <f t="shared" si="31"/>
        <v>0</v>
      </c>
      <c r="L28" s="30">
        <f t="shared" si="31"/>
        <v>0</v>
      </c>
      <c r="M28" s="30">
        <f t="shared" si="31"/>
        <v>0</v>
      </c>
      <c r="N28" s="30">
        <f t="shared" si="31"/>
        <v>0</v>
      </c>
      <c r="O28" s="30">
        <f t="shared" si="31"/>
        <v>0</v>
      </c>
      <c r="P28" s="30">
        <f t="shared" si="31"/>
        <v>0</v>
      </c>
      <c r="Q28" s="30">
        <f t="shared" si="31"/>
        <v>0</v>
      </c>
      <c r="R28" s="20">
        <f t="shared" si="5"/>
        <v>1128.56</v>
      </c>
      <c r="S28" s="30">
        <f t="shared" ref="S28" si="32">SUM(S29:S36)</f>
        <v>1128.56</v>
      </c>
      <c r="T28" s="30">
        <f t="shared" ref="T28" si="33">SUM(T29:T36)</f>
        <v>0</v>
      </c>
      <c r="U28" s="30">
        <f t="shared" ref="U28" si="34">SUM(U29:U36)</f>
        <v>0</v>
      </c>
      <c r="V28" s="34"/>
    </row>
    <row r="29" spans="1:22" s="35" customFormat="1" ht="11.4">
      <c r="A29" s="27"/>
      <c r="B29" s="28"/>
      <c r="C29" s="28"/>
      <c r="D29" s="29" t="s">
        <v>31</v>
      </c>
      <c r="E29" s="27"/>
      <c r="F29" s="20">
        <f t="shared" si="2"/>
        <v>40</v>
      </c>
      <c r="G29" s="20">
        <f t="shared" si="3"/>
        <v>0</v>
      </c>
      <c r="H29" s="20">
        <f t="shared" si="4"/>
        <v>0</v>
      </c>
      <c r="I29" s="30"/>
      <c r="J29" s="30"/>
      <c r="K29" s="30"/>
      <c r="L29" s="30"/>
      <c r="M29" s="30"/>
      <c r="N29" s="30"/>
      <c r="O29" s="30"/>
      <c r="P29" s="30"/>
      <c r="Q29" s="30"/>
      <c r="R29" s="20">
        <f t="shared" si="5"/>
        <v>40</v>
      </c>
      <c r="S29" s="30">
        <v>40</v>
      </c>
      <c r="T29" s="30"/>
      <c r="U29" s="30"/>
      <c r="V29" s="34"/>
    </row>
    <row r="30" spans="1:22" s="35" customFormat="1" ht="11.4">
      <c r="A30" s="27"/>
      <c r="B30" s="28"/>
      <c r="C30" s="28"/>
      <c r="D30" s="29" t="s">
        <v>45</v>
      </c>
      <c r="E30" s="27"/>
      <c r="F30" s="20"/>
      <c r="G30" s="20"/>
      <c r="H30" s="20"/>
      <c r="I30" s="30"/>
      <c r="J30" s="30"/>
      <c r="K30" s="30"/>
      <c r="L30" s="30"/>
      <c r="M30" s="30"/>
      <c r="N30" s="30"/>
      <c r="O30" s="30"/>
      <c r="P30" s="30"/>
      <c r="Q30" s="30"/>
      <c r="R30" s="20">
        <f t="shared" si="5"/>
        <v>62.56</v>
      </c>
      <c r="S30" s="30">
        <v>62.56</v>
      </c>
      <c r="T30" s="30"/>
      <c r="U30" s="30"/>
      <c r="V30" s="34"/>
    </row>
    <row r="31" spans="1:22" s="35" customFormat="1" ht="11.4">
      <c r="A31" s="27"/>
      <c r="B31" s="28"/>
      <c r="C31" s="28"/>
      <c r="D31" s="29" t="s">
        <v>46</v>
      </c>
      <c r="E31" s="27"/>
      <c r="F31" s="20"/>
      <c r="G31" s="20"/>
      <c r="H31" s="20"/>
      <c r="I31" s="30"/>
      <c r="J31" s="30"/>
      <c r="K31" s="30"/>
      <c r="L31" s="30"/>
      <c r="M31" s="30"/>
      <c r="N31" s="30"/>
      <c r="O31" s="30"/>
      <c r="P31" s="30"/>
      <c r="Q31" s="30"/>
      <c r="R31" s="20">
        <f t="shared" si="5"/>
        <v>60</v>
      </c>
      <c r="S31" s="30">
        <v>60</v>
      </c>
      <c r="T31" s="30"/>
      <c r="U31" s="30"/>
      <c r="V31" s="34"/>
    </row>
    <row r="32" spans="1:22" s="35" customFormat="1" ht="11.4">
      <c r="A32" s="27"/>
      <c r="B32" s="28"/>
      <c r="C32" s="28"/>
      <c r="D32" s="29" t="s">
        <v>32</v>
      </c>
      <c r="E32" s="27"/>
      <c r="F32" s="20">
        <f t="shared" si="2"/>
        <v>20</v>
      </c>
      <c r="G32" s="20">
        <f t="shared" si="3"/>
        <v>0</v>
      </c>
      <c r="H32" s="20">
        <f t="shared" si="4"/>
        <v>0</v>
      </c>
      <c r="I32" s="30"/>
      <c r="J32" s="30"/>
      <c r="K32" s="30"/>
      <c r="L32" s="30"/>
      <c r="M32" s="30"/>
      <c r="N32" s="30"/>
      <c r="O32" s="30"/>
      <c r="P32" s="30"/>
      <c r="Q32" s="30"/>
      <c r="R32" s="20">
        <f t="shared" si="5"/>
        <v>20</v>
      </c>
      <c r="S32" s="30">
        <v>20</v>
      </c>
      <c r="T32" s="30"/>
      <c r="U32" s="30"/>
      <c r="V32" s="34"/>
    </row>
    <row r="33" spans="1:22" s="35" customFormat="1" ht="11.4">
      <c r="A33" s="27"/>
      <c r="B33" s="28"/>
      <c r="C33" s="28"/>
      <c r="D33" s="29" t="s">
        <v>47</v>
      </c>
      <c r="E33" s="27"/>
      <c r="F33" s="20"/>
      <c r="G33" s="20"/>
      <c r="H33" s="20"/>
      <c r="I33" s="30"/>
      <c r="J33" s="30"/>
      <c r="K33" s="30"/>
      <c r="L33" s="30"/>
      <c r="M33" s="30"/>
      <c r="N33" s="30"/>
      <c r="O33" s="30"/>
      <c r="P33" s="30"/>
      <c r="Q33" s="30"/>
      <c r="R33" s="20">
        <f t="shared" si="5"/>
        <v>680</v>
      </c>
      <c r="S33" s="30">
        <v>680</v>
      </c>
      <c r="T33" s="30"/>
      <c r="U33" s="30"/>
      <c r="V33" s="34"/>
    </row>
    <row r="34" spans="1:22" s="35" customFormat="1" ht="11.4">
      <c r="A34" s="27"/>
      <c r="B34" s="28"/>
      <c r="C34" s="28"/>
      <c r="D34" s="29" t="s">
        <v>48</v>
      </c>
      <c r="E34" s="27"/>
      <c r="F34" s="20"/>
      <c r="G34" s="20"/>
      <c r="H34" s="20"/>
      <c r="I34" s="30"/>
      <c r="J34" s="30"/>
      <c r="K34" s="30"/>
      <c r="L34" s="30"/>
      <c r="M34" s="30"/>
      <c r="N34" s="30"/>
      <c r="O34" s="30"/>
      <c r="P34" s="30"/>
      <c r="Q34" s="30"/>
      <c r="R34" s="20">
        <f t="shared" si="5"/>
        <v>10</v>
      </c>
      <c r="S34" s="30">
        <v>10</v>
      </c>
      <c r="T34" s="30"/>
      <c r="U34" s="30"/>
      <c r="V34" s="34"/>
    </row>
    <row r="35" spans="1:22" s="35" customFormat="1" ht="11.4">
      <c r="A35" s="27"/>
      <c r="B35" s="28"/>
      <c r="C35" s="28"/>
      <c r="D35" s="29" t="s">
        <v>33</v>
      </c>
      <c r="E35" s="27"/>
      <c r="F35" s="20">
        <f t="shared" si="2"/>
        <v>16</v>
      </c>
      <c r="G35" s="20">
        <f t="shared" si="3"/>
        <v>0</v>
      </c>
      <c r="H35" s="20">
        <f t="shared" si="4"/>
        <v>0</v>
      </c>
      <c r="I35" s="30"/>
      <c r="J35" s="30"/>
      <c r="K35" s="30"/>
      <c r="L35" s="30"/>
      <c r="M35" s="30"/>
      <c r="N35" s="30"/>
      <c r="O35" s="30"/>
      <c r="P35" s="30"/>
      <c r="Q35" s="30"/>
      <c r="R35" s="20">
        <f t="shared" si="5"/>
        <v>16</v>
      </c>
      <c r="S35" s="30">
        <v>16</v>
      </c>
      <c r="T35" s="30"/>
      <c r="U35" s="30"/>
      <c r="V35" s="34"/>
    </row>
    <row r="36" spans="1:22" s="35" customFormat="1" ht="11.4">
      <c r="A36" s="27"/>
      <c r="B36" s="28"/>
      <c r="C36" s="28"/>
      <c r="D36" s="29" t="s">
        <v>34</v>
      </c>
      <c r="E36" s="27"/>
      <c r="F36" s="20">
        <f t="shared" si="2"/>
        <v>240</v>
      </c>
      <c r="G36" s="20">
        <f t="shared" si="3"/>
        <v>0</v>
      </c>
      <c r="H36" s="20">
        <f t="shared" si="4"/>
        <v>0</v>
      </c>
      <c r="I36" s="30"/>
      <c r="J36" s="30"/>
      <c r="K36" s="30"/>
      <c r="L36" s="30"/>
      <c r="M36" s="30"/>
      <c r="N36" s="30"/>
      <c r="O36" s="30"/>
      <c r="P36" s="30"/>
      <c r="Q36" s="30"/>
      <c r="R36" s="20">
        <f t="shared" si="5"/>
        <v>240</v>
      </c>
      <c r="S36" s="30">
        <v>240</v>
      </c>
      <c r="T36" s="30"/>
      <c r="U36" s="30"/>
      <c r="V36" s="34"/>
    </row>
    <row r="37" spans="1:22" s="35" customFormat="1" ht="11.4">
      <c r="A37" s="27"/>
      <c r="B37" s="28"/>
      <c r="C37" s="28"/>
      <c r="D37" s="33" t="s">
        <v>50</v>
      </c>
      <c r="E37" s="27"/>
      <c r="F37" s="20">
        <f t="shared" si="2"/>
        <v>449</v>
      </c>
      <c r="G37" s="20">
        <f t="shared" si="3"/>
        <v>0</v>
      </c>
      <c r="H37" s="20">
        <f t="shared" si="4"/>
        <v>0</v>
      </c>
      <c r="I37" s="30">
        <f>I38</f>
        <v>0</v>
      </c>
      <c r="J37" s="30">
        <f t="shared" ref="J37:Q37" si="35">J38</f>
        <v>0</v>
      </c>
      <c r="K37" s="30">
        <f t="shared" si="35"/>
        <v>0</v>
      </c>
      <c r="L37" s="30">
        <f t="shared" si="35"/>
        <v>0</v>
      </c>
      <c r="M37" s="30">
        <f t="shared" si="35"/>
        <v>0</v>
      </c>
      <c r="N37" s="30">
        <f t="shared" si="35"/>
        <v>0</v>
      </c>
      <c r="O37" s="30">
        <f t="shared" si="35"/>
        <v>0</v>
      </c>
      <c r="P37" s="30">
        <f t="shared" si="35"/>
        <v>0</v>
      </c>
      <c r="Q37" s="30">
        <f t="shared" si="35"/>
        <v>0</v>
      </c>
      <c r="R37" s="20">
        <f t="shared" si="5"/>
        <v>449</v>
      </c>
      <c r="S37" s="30">
        <f>S38</f>
        <v>449</v>
      </c>
      <c r="T37" s="30">
        <f t="shared" ref="T37:U37" si="36">T38</f>
        <v>0</v>
      </c>
      <c r="U37" s="30">
        <f t="shared" si="36"/>
        <v>0</v>
      </c>
      <c r="V37" s="34"/>
    </row>
    <row r="38" spans="1:22" s="35" customFormat="1" ht="11.4">
      <c r="A38" s="27"/>
      <c r="B38" s="28"/>
      <c r="C38" s="28"/>
      <c r="D38" s="29" t="s">
        <v>51</v>
      </c>
      <c r="E38" s="27"/>
      <c r="F38" s="20">
        <f t="shared" si="2"/>
        <v>449</v>
      </c>
      <c r="G38" s="20">
        <f t="shared" si="3"/>
        <v>0</v>
      </c>
      <c r="H38" s="20">
        <f t="shared" si="4"/>
        <v>0</v>
      </c>
      <c r="I38" s="30"/>
      <c r="J38" s="30"/>
      <c r="K38" s="30"/>
      <c r="L38" s="30"/>
      <c r="M38" s="30"/>
      <c r="N38" s="30"/>
      <c r="O38" s="30"/>
      <c r="P38" s="30"/>
      <c r="Q38" s="30"/>
      <c r="R38" s="20">
        <f t="shared" si="5"/>
        <v>449</v>
      </c>
      <c r="S38" s="30">
        <v>449</v>
      </c>
      <c r="T38" s="30"/>
      <c r="U38" s="30"/>
      <c r="V38" s="34"/>
    </row>
    <row r="39" spans="1:22" s="35" customFormat="1" ht="11.4">
      <c r="A39" s="27"/>
      <c r="B39" s="28"/>
      <c r="C39" s="28"/>
      <c r="D39" s="33" t="s">
        <v>52</v>
      </c>
      <c r="E39" s="27"/>
      <c r="F39" s="20">
        <f t="shared" si="2"/>
        <v>4</v>
      </c>
      <c r="G39" s="20">
        <f t="shared" si="3"/>
        <v>4</v>
      </c>
      <c r="H39" s="20">
        <f t="shared" si="4"/>
        <v>4</v>
      </c>
      <c r="I39" s="30">
        <f>I40</f>
        <v>0</v>
      </c>
      <c r="J39" s="30">
        <f t="shared" ref="J39:Q39" si="37">J40</f>
        <v>0</v>
      </c>
      <c r="K39" s="30">
        <f t="shared" si="37"/>
        <v>0</v>
      </c>
      <c r="L39" s="30">
        <f t="shared" si="37"/>
        <v>0</v>
      </c>
      <c r="M39" s="30">
        <f t="shared" si="37"/>
        <v>4</v>
      </c>
      <c r="N39" s="30">
        <f t="shared" si="37"/>
        <v>0</v>
      </c>
      <c r="O39" s="30">
        <f t="shared" si="37"/>
        <v>0</v>
      </c>
      <c r="P39" s="30">
        <f t="shared" si="37"/>
        <v>0</v>
      </c>
      <c r="Q39" s="30">
        <f t="shared" si="37"/>
        <v>0</v>
      </c>
      <c r="R39" s="20">
        <f t="shared" si="5"/>
        <v>0</v>
      </c>
      <c r="S39" s="30">
        <f>S40</f>
        <v>0</v>
      </c>
      <c r="T39" s="30">
        <f t="shared" ref="T39:U39" si="38">T40</f>
        <v>0</v>
      </c>
      <c r="U39" s="30">
        <f t="shared" si="38"/>
        <v>0</v>
      </c>
      <c r="V39" s="34"/>
    </row>
    <row r="40" spans="1:22" s="35" customFormat="1" ht="11.4">
      <c r="A40" s="27"/>
      <c r="B40" s="28"/>
      <c r="C40" s="28"/>
      <c r="D40" s="29" t="s">
        <v>53</v>
      </c>
      <c r="E40" s="27"/>
      <c r="F40" s="20">
        <f t="shared" si="2"/>
        <v>4</v>
      </c>
      <c r="G40" s="20">
        <f t="shared" si="3"/>
        <v>4</v>
      </c>
      <c r="H40" s="20">
        <f t="shared" si="4"/>
        <v>4</v>
      </c>
      <c r="I40" s="30"/>
      <c r="J40" s="30"/>
      <c r="K40" s="30"/>
      <c r="L40" s="30"/>
      <c r="M40" s="30">
        <v>4</v>
      </c>
      <c r="N40" s="30"/>
      <c r="O40" s="30"/>
      <c r="P40" s="30"/>
      <c r="Q40" s="30"/>
      <c r="R40" s="20">
        <f t="shared" si="5"/>
        <v>0</v>
      </c>
      <c r="S40" s="30"/>
      <c r="T40" s="30"/>
      <c r="U40" s="30"/>
      <c r="V40" s="34"/>
    </row>
    <row r="41" spans="1:22" s="35" customFormat="1" ht="11.4">
      <c r="A41" s="27"/>
      <c r="B41" s="28"/>
      <c r="C41" s="28"/>
      <c r="D41" s="33" t="s">
        <v>43</v>
      </c>
      <c r="E41" s="27"/>
      <c r="F41" s="20">
        <f t="shared" si="2"/>
        <v>1532.44</v>
      </c>
      <c r="G41" s="20">
        <f t="shared" si="3"/>
        <v>1511</v>
      </c>
      <c r="H41" s="20">
        <f t="shared" si="4"/>
        <v>1511</v>
      </c>
      <c r="I41" s="30">
        <f>SUM(I42:I44)</f>
        <v>0</v>
      </c>
      <c r="J41" s="30">
        <f t="shared" ref="J41:Q41" si="39">SUM(J42:J44)</f>
        <v>0</v>
      </c>
      <c r="K41" s="30">
        <f t="shared" si="39"/>
        <v>0</v>
      </c>
      <c r="L41" s="30">
        <f t="shared" si="39"/>
        <v>0</v>
      </c>
      <c r="M41" s="30">
        <f t="shared" si="39"/>
        <v>1511</v>
      </c>
      <c r="N41" s="30">
        <f t="shared" si="39"/>
        <v>0</v>
      </c>
      <c r="O41" s="30">
        <f t="shared" si="39"/>
        <v>0</v>
      </c>
      <c r="P41" s="30">
        <f t="shared" si="39"/>
        <v>0</v>
      </c>
      <c r="Q41" s="30">
        <f t="shared" si="39"/>
        <v>0</v>
      </c>
      <c r="R41" s="20">
        <f t="shared" si="5"/>
        <v>21.44</v>
      </c>
      <c r="S41" s="30">
        <f t="shared" ref="S41" si="40">SUM(S42:S44)</f>
        <v>21.44</v>
      </c>
      <c r="T41" s="30">
        <f t="shared" ref="T41" si="41">SUM(T42:T44)</f>
        <v>0</v>
      </c>
      <c r="U41" s="30">
        <f t="shared" ref="U41" si="42">SUM(U42:U44)</f>
        <v>0</v>
      </c>
      <c r="V41" s="34"/>
    </row>
    <row r="42" spans="1:22" s="35" customFormat="1" ht="11.4">
      <c r="A42" s="27"/>
      <c r="B42" s="28"/>
      <c r="C42" s="28"/>
      <c r="D42" s="29" t="s">
        <v>54</v>
      </c>
      <c r="E42" s="27"/>
      <c r="F42" s="20">
        <f t="shared" si="2"/>
        <v>1486</v>
      </c>
      <c r="G42" s="20">
        <f t="shared" si="3"/>
        <v>1486</v>
      </c>
      <c r="H42" s="20">
        <f t="shared" si="4"/>
        <v>1486</v>
      </c>
      <c r="I42" s="30"/>
      <c r="J42" s="30"/>
      <c r="K42" s="30"/>
      <c r="L42" s="30"/>
      <c r="M42" s="30">
        <v>1486</v>
      </c>
      <c r="N42" s="30"/>
      <c r="O42" s="30"/>
      <c r="P42" s="30"/>
      <c r="Q42" s="30"/>
      <c r="R42" s="20">
        <f t="shared" si="5"/>
        <v>0</v>
      </c>
      <c r="S42" s="30"/>
      <c r="T42" s="30"/>
      <c r="U42" s="30"/>
      <c r="V42" s="34"/>
    </row>
    <row r="43" spans="1:22" s="35" customFormat="1" ht="11.4">
      <c r="A43" s="27"/>
      <c r="B43" s="28"/>
      <c r="C43" s="28"/>
      <c r="D43" s="29" t="s">
        <v>55</v>
      </c>
      <c r="E43" s="27"/>
      <c r="F43" s="20">
        <f t="shared" si="2"/>
        <v>21.44</v>
      </c>
      <c r="G43" s="20">
        <f t="shared" si="3"/>
        <v>0</v>
      </c>
      <c r="H43" s="20">
        <f t="shared" si="4"/>
        <v>0</v>
      </c>
      <c r="I43" s="30"/>
      <c r="J43" s="30"/>
      <c r="K43" s="30"/>
      <c r="L43" s="30"/>
      <c r="M43" s="30"/>
      <c r="N43" s="30"/>
      <c r="O43" s="30"/>
      <c r="P43" s="30"/>
      <c r="Q43" s="30"/>
      <c r="R43" s="20">
        <f t="shared" si="5"/>
        <v>21.44</v>
      </c>
      <c r="S43" s="30">
        <v>21.44</v>
      </c>
      <c r="T43" s="30"/>
      <c r="U43" s="30"/>
      <c r="V43" s="34"/>
    </row>
    <row r="44" spans="1:22" s="35" customFormat="1" ht="11.4">
      <c r="A44" s="27"/>
      <c r="B44" s="28"/>
      <c r="C44" s="28"/>
      <c r="D44" s="29" t="s">
        <v>42</v>
      </c>
      <c r="E44" s="27"/>
      <c r="F44" s="20">
        <f t="shared" si="2"/>
        <v>25</v>
      </c>
      <c r="G44" s="20">
        <f t="shared" si="3"/>
        <v>25</v>
      </c>
      <c r="H44" s="20">
        <f t="shared" si="4"/>
        <v>25</v>
      </c>
      <c r="I44" s="30"/>
      <c r="J44" s="30"/>
      <c r="K44" s="30"/>
      <c r="L44" s="30"/>
      <c r="M44" s="30">
        <v>25</v>
      </c>
      <c r="N44" s="30"/>
      <c r="O44" s="30"/>
      <c r="P44" s="30"/>
      <c r="Q44" s="30"/>
      <c r="R44" s="20">
        <f t="shared" si="5"/>
        <v>0</v>
      </c>
      <c r="S44" s="30"/>
      <c r="T44" s="30"/>
      <c r="U44" s="30"/>
      <c r="V44" s="34"/>
    </row>
    <row r="45" spans="1:22" s="24" customFormat="1">
      <c r="A45" s="19"/>
      <c r="B45" s="25"/>
      <c r="C45" s="25"/>
      <c r="D45" s="26" t="s">
        <v>57</v>
      </c>
      <c r="E45" s="19"/>
      <c r="F45" s="20">
        <f t="shared" si="2"/>
        <v>17</v>
      </c>
      <c r="G45" s="20">
        <f t="shared" si="3"/>
        <v>17</v>
      </c>
      <c r="H45" s="20">
        <f t="shared" si="4"/>
        <v>17</v>
      </c>
      <c r="I45" s="20">
        <f>I46</f>
        <v>0</v>
      </c>
      <c r="J45" s="20">
        <f t="shared" ref="J45:Q45" si="43">J46</f>
        <v>0</v>
      </c>
      <c r="K45" s="20">
        <f t="shared" si="43"/>
        <v>0</v>
      </c>
      <c r="L45" s="20">
        <f t="shared" si="43"/>
        <v>0</v>
      </c>
      <c r="M45" s="20">
        <f t="shared" si="43"/>
        <v>0</v>
      </c>
      <c r="N45" s="20">
        <f t="shared" si="43"/>
        <v>0</v>
      </c>
      <c r="O45" s="20">
        <f t="shared" si="43"/>
        <v>17</v>
      </c>
      <c r="P45" s="20">
        <f t="shared" si="43"/>
        <v>0</v>
      </c>
      <c r="Q45" s="20">
        <f t="shared" si="43"/>
        <v>0</v>
      </c>
      <c r="R45" s="20">
        <f t="shared" si="5"/>
        <v>0</v>
      </c>
      <c r="S45" s="20">
        <f>S46</f>
        <v>0</v>
      </c>
      <c r="T45" s="20">
        <f t="shared" ref="T45:U45" si="44">T46</f>
        <v>0</v>
      </c>
      <c r="U45" s="20">
        <f t="shared" si="44"/>
        <v>0</v>
      </c>
      <c r="V45" s="23"/>
    </row>
    <row r="46" spans="1:22" s="37" customFormat="1" ht="25.5" customHeight="1">
      <c r="A46" s="19"/>
      <c r="B46" s="25"/>
      <c r="C46" s="25"/>
      <c r="D46" s="26" t="s">
        <v>58</v>
      </c>
      <c r="E46" s="19"/>
      <c r="F46" s="20">
        <f t="shared" si="2"/>
        <v>17</v>
      </c>
      <c r="G46" s="20">
        <f t="shared" si="3"/>
        <v>17</v>
      </c>
      <c r="H46" s="20">
        <f t="shared" si="4"/>
        <v>17</v>
      </c>
      <c r="I46" s="20"/>
      <c r="J46" s="20"/>
      <c r="K46" s="20"/>
      <c r="L46" s="20"/>
      <c r="M46" s="20"/>
      <c r="N46" s="20"/>
      <c r="O46" s="20">
        <v>17</v>
      </c>
      <c r="P46" s="20"/>
      <c r="Q46" s="20"/>
      <c r="R46" s="20">
        <f t="shared" si="5"/>
        <v>0</v>
      </c>
      <c r="S46" s="20"/>
      <c r="T46" s="20"/>
      <c r="U46" s="20"/>
      <c r="V46" s="36"/>
    </row>
    <row r="47" spans="1:22" s="38" customFormat="1" ht="10.8">
      <c r="B47" s="39"/>
      <c r="C47" s="39"/>
      <c r="E47" s="40"/>
    </row>
    <row r="48" spans="1:22" s="38" customFormat="1" ht="10.8">
      <c r="B48" s="39"/>
      <c r="C48" s="39"/>
      <c r="E48" s="40"/>
    </row>
  </sheetData>
  <mergeCells count="16">
    <mergeCell ref="A2:U2"/>
    <mergeCell ref="T3:U3"/>
    <mergeCell ref="D4:D7"/>
    <mergeCell ref="F4:U4"/>
    <mergeCell ref="F5:F7"/>
    <mergeCell ref="G5:Q5"/>
    <mergeCell ref="R5:U6"/>
    <mergeCell ref="A6:A7"/>
    <mergeCell ref="G6:G7"/>
    <mergeCell ref="A4:C5"/>
    <mergeCell ref="C6:C7"/>
    <mergeCell ref="E4:E7"/>
    <mergeCell ref="H6:O6"/>
    <mergeCell ref="P6:P7"/>
    <mergeCell ref="B6:B7"/>
    <mergeCell ref="Q6:Q7"/>
  </mergeCells>
  <phoneticPr fontId="7" type="noConversion"/>
  <printOptions horizontalCentered="1"/>
  <pageMargins left="0.31496062992125984" right="0.31496062992125984" top="0.35433070866141736" bottom="0.35433070866141736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部门基本支出情况表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袁启义（部门管理员）</cp:lastModifiedBy>
  <cp:lastPrinted>2019-03-07T07:10:06Z</cp:lastPrinted>
  <dcterms:created xsi:type="dcterms:W3CDTF">2006-09-16T00:00:00Z</dcterms:created>
  <dcterms:modified xsi:type="dcterms:W3CDTF">2019-03-07T10:12:54Z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